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icia\Documents\PerCapitas\Dues\2019\"/>
    </mc:Choice>
  </mc:AlternateContent>
  <xr:revisionPtr revIDLastSave="0" documentId="8_{6833E754-BAC2-48E1-8ACA-C0E7048264C6}" xr6:coauthVersionLast="43" xr6:coauthVersionMax="43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Sheet1!$A$1:$M$49</definedName>
  </definedNames>
  <calcPr calcId="181029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Q24" i="1" l="1"/>
  <c r="Q25" i="1"/>
  <c r="Q26" i="1"/>
  <c r="Q27" i="1"/>
  <c r="Q28" i="1"/>
  <c r="Q29" i="1"/>
  <c r="Q30" i="1"/>
  <c r="Q31" i="1"/>
  <c r="Q13" i="1"/>
  <c r="G13" i="1" s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G16" i="1" s="1"/>
  <c r="P15" i="1"/>
  <c r="G15" i="1" s="1"/>
  <c r="P14" i="1"/>
  <c r="G14" i="1" s="1"/>
  <c r="P27" i="1"/>
  <c r="P26" i="1"/>
  <c r="P25" i="1"/>
  <c r="P29" i="1" l="1"/>
  <c r="P30" i="1"/>
  <c r="P31" i="1"/>
  <c r="P28" i="1"/>
  <c r="P18" i="1"/>
  <c r="Q18" i="1" s="1"/>
  <c r="G18" i="1" s="1"/>
  <c r="P19" i="1"/>
  <c r="G19" i="1" s="1"/>
  <c r="P20" i="1"/>
  <c r="G20" i="1" s="1"/>
  <c r="P17" i="1"/>
  <c r="Q17" i="1" s="1"/>
  <c r="G17" i="1" s="1"/>
  <c r="E33" i="1" l="1"/>
  <c r="L33" i="1" s="1"/>
  <c r="L22" i="1"/>
  <c r="E35" i="1"/>
  <c r="L20" i="1"/>
  <c r="L38" i="1"/>
  <c r="L21" i="1"/>
  <c r="E37" i="1"/>
  <c r="L37" i="1" s="1"/>
  <c r="E36" i="1"/>
  <c r="L36" i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<sst xmlns="http://schemas.openxmlformats.org/spreadsheetml/2006/main" count="57" uniqueCount="47">
  <si>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</si>
  <si>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</si>
  <si>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</si>
  <si>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</si>
  <si>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</si>
  <si>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</si>
  <si>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</si>
  <si>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</si>
  <si>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</si>
  <si>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</si>
  <si>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</si>
  <si>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</si>
  <si>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</si>
  <si>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</si>
  <si>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</si>
  <si>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</si>
  <si>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</si>
  <si>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</si>
  <si>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</si>
  <si>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</si>
  <si>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</si>
  <si>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</si>
  <si>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</si>
  <si>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</si>
  <si>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</si>
  <si>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</si>
  <si>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</si>
  <si>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</si>
  <si>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</si>
  <si>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</si>
  <si>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</si>
  <si>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</si>
  <si>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</si>
  <si>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</si>
  <si>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</si>
  <si>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</si>
  <si>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</si>
  <si>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</si>
  <si>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</si>
  <si>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</si>
  <si>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Accidental Death &amp; Dismember Unit Price is 0.05 per $5,000</t>
  </si>
  <si>
    <t>Full</t>
  </si>
  <si>
    <t>Agency Fee Full</t>
  </si>
  <si>
    <t>Unit Size</t>
  </si>
  <si>
    <t xml:space="preserve">Explanation of Adjustments: </t>
  </si>
  <si>
    <t>This form is to used for per capita BEGINNING September, 2019 to August, 2020</t>
  </si>
  <si>
    <t>Updated 4/24/19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</si>
</sst>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7" fontId="7" fillId="0" borderId="24" xfId="1" applyNumberFormat="1" applyFont="1" applyBorder="1" applyAlignment="1">
      <alignment horizontal="center" vertical="center"/>
    </xf>
    <xf numFmtId="7" fontId="7" fillId="0" borderId="28" xfId="1" applyNumberFormat="1" applyFont="1" applyBorder="1" applyAlignment="1">
      <alignment horizontal="center" vertical="center"/>
    </xf>
    <xf numFmtId="7" fontId="7" fillId="0" borderId="29" xfId="1" applyNumberFormat="1" applyFont="1" applyBorder="1" applyAlignment="1">
      <alignment horizontal="center" vertical="center"/>
    </xf>
    <xf numFmtId="7" fontId="7" fillId="0" borderId="30" xfId="1" applyNumberFormat="1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42" xfId="1" applyNumberFormat="1" applyFont="1" applyBorder="1" applyAlignment="1">
      <alignment horizontal="center" vertical="center"/>
    </xf>
    <xf numFmtId="7" fontId="7" fillId="0" borderId="43" xfId="1" applyNumberFormat="1" applyFont="1" applyBorder="1" applyAlignment="1">
      <alignment horizontal="center" vertical="center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7" fontId="7" fillId="0" borderId="3" xfId="1" applyNumberFormat="1" applyFont="1" applyBorder="1" applyAlignment="1">
      <alignment horizontal="center" vertical="center"/>
    </xf>
    <xf numFmtId="7" fontId="7" fillId="0" borderId="4" xfId="1" applyNumberFormat="1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9525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43</xdr:row>
          <xdr:rowOff>9525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9525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9525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T43" sqref="T43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9" style="3"/>
    <col min="15" max="15" width="9" style="3" customWidth="1"/>
    <col min="16" max="16" width="9" style="3" hidden="1" customWidth="1"/>
    <col min="17" max="17" width="8.375" style="3" hidden="1" customWidth="1"/>
    <col min="18" max="19" width="9" style="3" customWidth="1"/>
    <col min="20" max="16384" width="9" style="3"/>
  </cols>
  <sheetData>
    <row r="1" spans="1:17" x14ac:dyDescent="0.25">
      <c r="A1" s="1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"/>
    </row>
    <row r="2" spans="1:17" ht="13.5" customHeight="1" x14ac:dyDescent="0.25">
      <c r="A2" s="4"/>
      <c r="B2" s="136" t="s">
        <v>45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"/>
    </row>
    <row r="3" spans="1:17" x14ac:dyDescent="0.25">
      <c r="A3" s="4"/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5"/>
    </row>
    <row r="4" spans="1:17" x14ac:dyDescent="0.25">
      <c r="A4" s="4"/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5"/>
    </row>
    <row r="5" spans="1:17" x14ac:dyDescent="0.25">
      <c r="A5" s="4"/>
      <c r="B5" s="109" t="s">
        <v>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5"/>
    </row>
    <row r="6" spans="1:17" ht="16.5" thickBot="1" x14ac:dyDescent="0.3">
      <c r="A6" s="4"/>
      <c r="B6" s="136" t="s">
        <v>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5"/>
    </row>
    <row r="7" spans="1:17" ht="16.5" customHeight="1" thickBot="1" x14ac:dyDescent="0.3">
      <c r="A7" s="4"/>
      <c r="B7" s="59" t="s">
        <v>34</v>
      </c>
      <c r="C7" s="110"/>
      <c r="D7" s="111"/>
      <c r="E7" s="111"/>
      <c r="F7" s="111"/>
      <c r="G7" s="111"/>
      <c r="H7" s="112"/>
      <c r="I7" s="59"/>
      <c r="J7" s="59" t="s">
        <v>31</v>
      </c>
      <c r="K7" s="59"/>
      <c r="L7" s="60"/>
      <c r="M7" s="5"/>
    </row>
    <row r="8" spans="1:17" ht="3.75" customHeight="1" thickBot="1" x14ac:dyDescent="0.3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6.5" thickBot="1" x14ac:dyDescent="0.3">
      <c r="A9" s="4"/>
      <c r="B9" s="59" t="s">
        <v>38</v>
      </c>
      <c r="C9" s="7"/>
      <c r="D9" s="83"/>
      <c r="E9" s="84"/>
      <c r="F9" s="84"/>
      <c r="G9" s="84"/>
      <c r="H9" s="85"/>
      <c r="I9" s="7"/>
      <c r="J9" s="59" t="s">
        <v>43</v>
      </c>
      <c r="K9" s="7"/>
      <c r="L9" s="61"/>
      <c r="M9" s="5"/>
    </row>
    <row r="10" spans="1:17" ht="4.5" customHeight="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3">
      <c r="A11" s="4"/>
      <c r="B11" s="88" t="s">
        <v>5</v>
      </c>
      <c r="C11" s="89"/>
      <c r="D11" s="8"/>
      <c r="E11" s="9" t="s">
        <v>6</v>
      </c>
      <c r="F11" s="8"/>
      <c r="G11" s="75" t="s">
        <v>9</v>
      </c>
      <c r="H11" s="76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3">
      <c r="A12" s="10"/>
      <c r="B12" s="90" t="s">
        <v>10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11"/>
    </row>
    <row r="13" spans="1:17" x14ac:dyDescent="0.25">
      <c r="A13" s="4"/>
      <c r="B13" s="121" t="s">
        <v>41</v>
      </c>
      <c r="C13" s="122"/>
      <c r="D13" s="13"/>
      <c r="E13" s="14"/>
      <c r="F13" s="13"/>
      <c r="G13" s="77">
        <f t="shared" ref="G13:G20" si="0">Q13</f>
        <v>19.579999999999998</v>
      </c>
      <c r="H13" s="78"/>
      <c r="I13" s="13"/>
      <c r="J13" s="14">
        <v>1</v>
      </c>
      <c r="K13" s="13"/>
      <c r="L13" s="37">
        <f t="shared" ref="L13:L22" si="1">E13*G13*J13</f>
        <v>0</v>
      </c>
      <c r="M13" s="5"/>
      <c r="P13" s="67">
        <v>19.579999999999998</v>
      </c>
      <c r="Q13" s="64">
        <f>ROUND(P13,2)</f>
        <v>19.579999999999998</v>
      </c>
    </row>
    <row r="14" spans="1:17" x14ac:dyDescent="0.25">
      <c r="A14" s="4"/>
      <c r="B14" s="93" t="s">
        <v>11</v>
      </c>
      <c r="C14" s="94"/>
      <c r="D14" s="13"/>
      <c r="E14" s="15"/>
      <c r="F14" s="13"/>
      <c r="G14" s="79">
        <f t="shared" si="0"/>
        <v>9.7899999999999991</v>
      </c>
      <c r="H14" s="80"/>
      <c r="I14" s="13"/>
      <c r="J14" s="14">
        <f>$J$13</f>
        <v>1</v>
      </c>
      <c r="K14" s="13"/>
      <c r="L14" s="38">
        <f t="shared" si="1"/>
        <v>0</v>
      </c>
      <c r="M14" s="5"/>
      <c r="P14" s="68">
        <f>P13/2</f>
        <v>9.7899999999999991</v>
      </c>
      <c r="Q14" s="64">
        <v>9.7899999999999991</v>
      </c>
    </row>
    <row r="15" spans="1:17" x14ac:dyDescent="0.25">
      <c r="A15" s="4"/>
      <c r="B15" s="93" t="s">
        <v>12</v>
      </c>
      <c r="C15" s="94"/>
      <c r="D15" s="13"/>
      <c r="E15" s="15"/>
      <c r="F15" s="13"/>
      <c r="G15" s="79">
        <f t="shared" si="0"/>
        <v>4.9000000000000004</v>
      </c>
      <c r="H15" s="80"/>
      <c r="I15" s="13"/>
      <c r="J15" s="14">
        <f t="shared" ref="J15:J22" si="2">$J$13</f>
        <v>1</v>
      </c>
      <c r="K15" s="13"/>
      <c r="L15" s="38">
        <f t="shared" si="1"/>
        <v>0</v>
      </c>
      <c r="M15" s="5"/>
      <c r="P15" s="68">
        <f>P13/4</f>
        <v>4.8949999999999996</v>
      </c>
      <c r="Q15" s="64">
        <v>4.9000000000000004</v>
      </c>
    </row>
    <row r="16" spans="1:17" ht="16.5" thickBot="1" x14ac:dyDescent="0.3">
      <c r="A16" s="4"/>
      <c r="B16" s="126" t="s">
        <v>13</v>
      </c>
      <c r="C16" s="127"/>
      <c r="D16" s="13"/>
      <c r="E16" s="16"/>
      <c r="F16" s="13"/>
      <c r="G16" s="81">
        <f t="shared" si="0"/>
        <v>2.4500000000000002</v>
      </c>
      <c r="H16" s="82"/>
      <c r="I16" s="13"/>
      <c r="J16" s="16">
        <f t="shared" si="2"/>
        <v>1</v>
      </c>
      <c r="K16" s="13"/>
      <c r="L16" s="39">
        <f t="shared" si="1"/>
        <v>0</v>
      </c>
      <c r="M16" s="5"/>
      <c r="P16" s="69">
        <f>P13/8</f>
        <v>2.4474999999999998</v>
      </c>
      <c r="Q16" s="64">
        <v>2.4500000000000002</v>
      </c>
    </row>
    <row r="17" spans="1:17" ht="16.5" thickTop="1" x14ac:dyDescent="0.25">
      <c r="A17" s="4"/>
      <c r="B17" s="121" t="s">
        <v>42</v>
      </c>
      <c r="C17" s="122"/>
      <c r="D17" s="13"/>
      <c r="E17" s="14"/>
      <c r="F17" s="13"/>
      <c r="G17" s="117">
        <f t="shared" si="0"/>
        <v>19.579999999999998</v>
      </c>
      <c r="H17" s="118"/>
      <c r="I17" s="13"/>
      <c r="J17" s="14">
        <f t="shared" si="2"/>
        <v>1</v>
      </c>
      <c r="K17" s="13"/>
      <c r="L17" s="37">
        <f t="shared" si="1"/>
        <v>0</v>
      </c>
      <c r="M17" s="5"/>
      <c r="P17" s="70">
        <f>P13</f>
        <v>19.579999999999998</v>
      </c>
      <c r="Q17" s="64">
        <f t="shared" ref="Q14:Q31" si="3">ROUND(P17,2)</f>
        <v>19.579999999999998</v>
      </c>
    </row>
    <row r="18" spans="1:17" x14ac:dyDescent="0.25">
      <c r="A18" s="4"/>
      <c r="B18" s="93" t="s">
        <v>15</v>
      </c>
      <c r="C18" s="94"/>
      <c r="D18" s="13"/>
      <c r="E18" s="15"/>
      <c r="F18" s="13"/>
      <c r="G18" s="117">
        <f t="shared" si="0"/>
        <v>9.7899999999999991</v>
      </c>
      <c r="H18" s="118"/>
      <c r="I18" s="13"/>
      <c r="J18" s="14">
        <f t="shared" si="2"/>
        <v>1</v>
      </c>
      <c r="K18" s="13"/>
      <c r="L18" s="38">
        <f t="shared" si="1"/>
        <v>0</v>
      </c>
      <c r="M18" s="5"/>
      <c r="P18" s="70">
        <f t="shared" ref="P18:P20" si="4">P14</f>
        <v>9.7899999999999991</v>
      </c>
      <c r="Q18" s="64">
        <f t="shared" si="3"/>
        <v>9.7899999999999991</v>
      </c>
    </row>
    <row r="19" spans="1:17" x14ac:dyDescent="0.25">
      <c r="A19" s="4"/>
      <c r="B19" s="93" t="s">
        <v>16</v>
      </c>
      <c r="C19" s="94"/>
      <c r="D19" s="13"/>
      <c r="E19" s="15"/>
      <c r="F19" s="13"/>
      <c r="G19" s="117">
        <f t="shared" si="0"/>
        <v>4.9000000000000004</v>
      </c>
      <c r="H19" s="118"/>
      <c r="I19" s="13"/>
      <c r="J19" s="14">
        <f t="shared" si="2"/>
        <v>1</v>
      </c>
      <c r="K19" s="13"/>
      <c r="L19" s="38">
        <f t="shared" si="1"/>
        <v>0</v>
      </c>
      <c r="M19" s="5"/>
      <c r="P19" s="70">
        <f t="shared" si="4"/>
        <v>4.8949999999999996</v>
      </c>
      <c r="Q19" s="64">
        <v>4.9000000000000004</v>
      </c>
    </row>
    <row r="20" spans="1:17" ht="16.5" thickBot="1" x14ac:dyDescent="0.3">
      <c r="A20" s="4"/>
      <c r="B20" s="132" t="s">
        <v>17</v>
      </c>
      <c r="C20" s="133"/>
      <c r="D20" s="13"/>
      <c r="E20" s="51"/>
      <c r="F20" s="13"/>
      <c r="G20" s="128">
        <f t="shared" si="0"/>
        <v>2.4500000000000002</v>
      </c>
      <c r="H20" s="129"/>
      <c r="I20" s="13"/>
      <c r="J20" s="16">
        <f t="shared" si="2"/>
        <v>1</v>
      </c>
      <c r="K20" s="13"/>
      <c r="L20" s="40">
        <f t="shared" si="1"/>
        <v>0</v>
      </c>
      <c r="M20" s="5"/>
      <c r="P20" s="70">
        <f t="shared" si="4"/>
        <v>2.4474999999999998</v>
      </c>
      <c r="Q20" s="64">
        <v>2.4500000000000002</v>
      </c>
    </row>
    <row r="21" spans="1:17" ht="16.5" thickTop="1" x14ac:dyDescent="0.25">
      <c r="A21" s="4"/>
      <c r="B21" s="17" t="s">
        <v>14</v>
      </c>
      <c r="C21" s="18"/>
      <c r="D21" s="13"/>
      <c r="E21" s="52"/>
      <c r="F21" s="13"/>
      <c r="G21" s="86">
        <v>1</v>
      </c>
      <c r="H21" s="87"/>
      <c r="I21" s="13"/>
      <c r="J21" s="62">
        <f t="shared" si="2"/>
        <v>1</v>
      </c>
      <c r="K21" s="13"/>
      <c r="L21" s="41">
        <f t="shared" si="1"/>
        <v>0</v>
      </c>
      <c r="M21" s="5"/>
      <c r="P21" s="71"/>
      <c r="Q21" s="64"/>
    </row>
    <row r="22" spans="1:17" ht="16.5" thickBot="1" x14ac:dyDescent="0.3">
      <c r="A22" s="4"/>
      <c r="B22" s="101" t="s">
        <v>39</v>
      </c>
      <c r="C22" s="102"/>
      <c r="D22" s="27"/>
      <c r="E22" s="56"/>
      <c r="F22" s="27"/>
      <c r="G22" s="103">
        <v>0</v>
      </c>
      <c r="H22" s="104"/>
      <c r="I22" s="27"/>
      <c r="J22" s="57">
        <f t="shared" si="2"/>
        <v>1</v>
      </c>
      <c r="K22" s="27"/>
      <c r="L22" s="58">
        <f t="shared" si="1"/>
        <v>0</v>
      </c>
      <c r="M22" s="5"/>
      <c r="P22" s="72"/>
      <c r="Q22" s="64"/>
    </row>
    <row r="23" spans="1:17" s="12" customFormat="1" ht="13.5" customHeight="1" thickBot="1" x14ac:dyDescent="0.3">
      <c r="A23" s="10"/>
      <c r="B23" s="90" t="s">
        <v>18</v>
      </c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11"/>
      <c r="P23" s="73"/>
      <c r="Q23" s="64"/>
    </row>
    <row r="24" spans="1:17" ht="16.5" customHeight="1" x14ac:dyDescent="0.25">
      <c r="A24" s="4"/>
      <c r="B24" s="130" t="s">
        <v>41</v>
      </c>
      <c r="C24" s="131"/>
      <c r="D24" s="50"/>
      <c r="E24" s="45">
        <f>E13</f>
        <v>0</v>
      </c>
      <c r="F24" s="13"/>
      <c r="G24" s="117">
        <f t="shared" ref="G24:G31" si="5">Q24</f>
        <v>47.84</v>
      </c>
      <c r="H24" s="118"/>
      <c r="I24" s="13"/>
      <c r="J24" s="14">
        <f>$J$13</f>
        <v>1</v>
      </c>
      <c r="K24" s="13"/>
      <c r="L24" s="37">
        <f t="shared" ref="L24:L33" si="6">E24*G24*J24</f>
        <v>0</v>
      </c>
      <c r="M24" s="5"/>
      <c r="P24" s="70">
        <v>47.84</v>
      </c>
      <c r="Q24" s="64">
        <f t="shared" si="3"/>
        <v>47.84</v>
      </c>
    </row>
    <row r="25" spans="1:17" x14ac:dyDescent="0.25">
      <c r="A25" s="4"/>
      <c r="B25" s="93" t="s">
        <v>11</v>
      </c>
      <c r="C25" s="94"/>
      <c r="D25" s="50"/>
      <c r="E25" s="46">
        <f t="shared" ref="E25:E32" si="7">E14</f>
        <v>0</v>
      </c>
      <c r="F25" s="13"/>
      <c r="G25" s="117">
        <f t="shared" si="5"/>
        <v>23.92</v>
      </c>
      <c r="H25" s="118"/>
      <c r="I25" s="13"/>
      <c r="J25" s="14">
        <f t="shared" ref="J25:J26" si="8">$J$13</f>
        <v>1</v>
      </c>
      <c r="K25" s="13"/>
      <c r="L25" s="38">
        <f t="shared" si="6"/>
        <v>0</v>
      </c>
      <c r="M25" s="5"/>
      <c r="P25" s="68">
        <f>P24/2</f>
        <v>23.92</v>
      </c>
      <c r="Q25" s="64">
        <f t="shared" si="3"/>
        <v>23.92</v>
      </c>
    </row>
    <row r="26" spans="1:17" x14ac:dyDescent="0.25">
      <c r="A26" s="4"/>
      <c r="B26" s="93" t="s">
        <v>12</v>
      </c>
      <c r="C26" s="94"/>
      <c r="D26" s="50"/>
      <c r="E26" s="46">
        <f t="shared" si="7"/>
        <v>0</v>
      </c>
      <c r="F26" s="13"/>
      <c r="G26" s="117">
        <f t="shared" si="5"/>
        <v>11.96</v>
      </c>
      <c r="H26" s="118"/>
      <c r="I26" s="13"/>
      <c r="J26" s="14">
        <f t="shared" si="8"/>
        <v>1</v>
      </c>
      <c r="K26" s="13"/>
      <c r="L26" s="38">
        <f t="shared" si="6"/>
        <v>0</v>
      </c>
      <c r="M26" s="5"/>
      <c r="P26" s="68">
        <f>P24/4</f>
        <v>11.96</v>
      </c>
      <c r="Q26" s="64">
        <f t="shared" si="3"/>
        <v>11.96</v>
      </c>
    </row>
    <row r="27" spans="1:17" ht="16.5" thickBot="1" x14ac:dyDescent="0.3">
      <c r="A27" s="4"/>
      <c r="B27" s="126" t="s">
        <v>13</v>
      </c>
      <c r="C27" s="127"/>
      <c r="D27" s="50"/>
      <c r="E27" s="47">
        <f t="shared" si="7"/>
        <v>0</v>
      </c>
      <c r="F27" s="13"/>
      <c r="G27" s="81">
        <f t="shared" si="5"/>
        <v>5.98</v>
      </c>
      <c r="H27" s="82"/>
      <c r="I27" s="13"/>
      <c r="J27" s="16">
        <f>$J$13</f>
        <v>1</v>
      </c>
      <c r="K27" s="13"/>
      <c r="L27" s="39">
        <f t="shared" si="6"/>
        <v>0</v>
      </c>
      <c r="M27" s="5"/>
      <c r="P27" s="69">
        <f>P24/8</f>
        <v>5.98</v>
      </c>
      <c r="Q27" s="64">
        <f t="shared" si="3"/>
        <v>5.98</v>
      </c>
    </row>
    <row r="28" spans="1:17" ht="16.5" thickTop="1" x14ac:dyDescent="0.25">
      <c r="A28" s="4"/>
      <c r="B28" s="121" t="s">
        <v>42</v>
      </c>
      <c r="C28" s="122"/>
      <c r="D28" s="50"/>
      <c r="E28" s="45">
        <f t="shared" si="7"/>
        <v>0</v>
      </c>
      <c r="F28" s="13"/>
      <c r="G28" s="117">
        <f t="shared" si="5"/>
        <v>47.84</v>
      </c>
      <c r="H28" s="118"/>
      <c r="I28" s="13"/>
      <c r="J28" s="63">
        <f>$J$13</f>
        <v>1</v>
      </c>
      <c r="K28" s="13"/>
      <c r="L28" s="37">
        <f t="shared" si="6"/>
        <v>0</v>
      </c>
      <c r="M28" s="5"/>
      <c r="P28" s="68">
        <f>P24</f>
        <v>47.84</v>
      </c>
      <c r="Q28" s="64">
        <f t="shared" si="3"/>
        <v>47.84</v>
      </c>
    </row>
    <row r="29" spans="1:17" x14ac:dyDescent="0.25">
      <c r="A29" s="4"/>
      <c r="B29" s="93" t="s">
        <v>15</v>
      </c>
      <c r="C29" s="94"/>
      <c r="D29" s="50"/>
      <c r="E29" s="46">
        <f t="shared" si="7"/>
        <v>0</v>
      </c>
      <c r="F29" s="13"/>
      <c r="G29" s="79">
        <f t="shared" si="5"/>
        <v>23.92</v>
      </c>
      <c r="H29" s="80"/>
      <c r="I29" s="13"/>
      <c r="J29" s="63">
        <f t="shared" ref="J29:J30" si="9">$J$13</f>
        <v>1</v>
      </c>
      <c r="K29" s="13"/>
      <c r="L29" s="38">
        <f t="shared" si="6"/>
        <v>0</v>
      </c>
      <c r="M29" s="5"/>
      <c r="P29" s="68">
        <f t="shared" ref="P29:P31" si="10">P25</f>
        <v>23.92</v>
      </c>
      <c r="Q29" s="64">
        <f t="shared" si="3"/>
        <v>23.92</v>
      </c>
    </row>
    <row r="30" spans="1:17" x14ac:dyDescent="0.25">
      <c r="A30" s="4"/>
      <c r="B30" s="93" t="s">
        <v>16</v>
      </c>
      <c r="C30" s="94"/>
      <c r="D30" s="50"/>
      <c r="E30" s="46">
        <f t="shared" si="7"/>
        <v>0</v>
      </c>
      <c r="F30" s="13"/>
      <c r="G30" s="79">
        <f t="shared" si="5"/>
        <v>11.96</v>
      </c>
      <c r="H30" s="80"/>
      <c r="I30" s="13"/>
      <c r="J30" s="63">
        <f t="shared" si="9"/>
        <v>1</v>
      </c>
      <c r="K30" s="13"/>
      <c r="L30" s="38">
        <f t="shared" si="6"/>
        <v>0</v>
      </c>
      <c r="M30" s="5"/>
      <c r="P30" s="68">
        <f t="shared" si="10"/>
        <v>11.96</v>
      </c>
      <c r="Q30" s="64">
        <f t="shared" si="3"/>
        <v>11.96</v>
      </c>
    </row>
    <row r="31" spans="1:17" ht="16.5" thickBot="1" x14ac:dyDescent="0.3">
      <c r="A31" s="4"/>
      <c r="B31" s="132" t="s">
        <v>17</v>
      </c>
      <c r="C31" s="133"/>
      <c r="D31" s="50"/>
      <c r="E31" s="48">
        <f t="shared" si="7"/>
        <v>0</v>
      </c>
      <c r="F31" s="13"/>
      <c r="G31" s="81">
        <f t="shared" si="5"/>
        <v>5.98</v>
      </c>
      <c r="H31" s="82"/>
      <c r="I31" s="13"/>
      <c r="J31" s="16">
        <f>$J$13</f>
        <v>1</v>
      </c>
      <c r="K31" s="13"/>
      <c r="L31" s="39">
        <f t="shared" si="6"/>
        <v>0</v>
      </c>
      <c r="M31" s="5"/>
      <c r="P31" s="68">
        <f t="shared" si="10"/>
        <v>5.98</v>
      </c>
      <c r="Q31" s="64">
        <f t="shared" si="3"/>
        <v>5.98</v>
      </c>
    </row>
    <row r="32" spans="1:17" ht="16.5" thickTop="1" x14ac:dyDescent="0.25">
      <c r="A32" s="4"/>
      <c r="B32" s="119" t="s">
        <v>14</v>
      </c>
      <c r="C32" s="120"/>
      <c r="D32" s="50"/>
      <c r="E32" s="54">
        <f t="shared" si="7"/>
        <v>0</v>
      </c>
      <c r="F32" s="13"/>
      <c r="G32" s="115">
        <v>1</v>
      </c>
      <c r="H32" s="116"/>
      <c r="I32" s="13"/>
      <c r="J32" s="62">
        <f>$J$13</f>
        <v>1</v>
      </c>
      <c r="K32" s="13"/>
      <c r="L32" s="55">
        <f t="shared" si="6"/>
        <v>0</v>
      </c>
      <c r="M32" s="5"/>
      <c r="P32" s="65"/>
      <c r="Q32" s="66"/>
    </row>
    <row r="33" spans="1:18" ht="16.5" thickBot="1" x14ac:dyDescent="0.3">
      <c r="A33" s="4"/>
      <c r="B33" s="101" t="s">
        <v>39</v>
      </c>
      <c r="C33" s="102"/>
      <c r="D33" s="27"/>
      <c r="E33" s="56">
        <f>E22</f>
        <v>0</v>
      </c>
      <c r="F33" s="27"/>
      <c r="G33" s="103">
        <v>0</v>
      </c>
      <c r="H33" s="104"/>
      <c r="I33" s="27"/>
      <c r="J33" s="57">
        <f>$J$13</f>
        <v>1</v>
      </c>
      <c r="K33" s="27"/>
      <c r="L33" s="58">
        <f t="shared" si="6"/>
        <v>0</v>
      </c>
      <c r="M33" s="5"/>
      <c r="P33" s="49"/>
      <c r="Q33" s="49"/>
    </row>
    <row r="34" spans="1:18" s="12" customFormat="1" ht="13.5" customHeight="1" thickBot="1" x14ac:dyDescent="0.3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25">
      <c r="A35" s="4"/>
      <c r="B35" s="121" t="s">
        <v>19</v>
      </c>
      <c r="C35" s="122"/>
      <c r="D35" s="13"/>
      <c r="E35" s="14">
        <f>SUM(E13:E16)</f>
        <v>0</v>
      </c>
      <c r="F35" s="13"/>
      <c r="G35" s="77">
        <v>0.7</v>
      </c>
      <c r="H35" s="78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25">
      <c r="A36" s="4"/>
      <c r="B36" s="93" t="s">
        <v>20</v>
      </c>
      <c r="C36" s="94"/>
      <c r="D36" s="13"/>
      <c r="E36" s="15">
        <f>SUM(E13:E16)</f>
        <v>0</v>
      </c>
      <c r="F36" s="13"/>
      <c r="G36" s="113" t="s">
        <v>33</v>
      </c>
      <c r="H36" s="114"/>
      <c r="I36" s="13"/>
      <c r="J36" s="14">
        <f t="shared" ref="J36:J37" si="11">$J$13</f>
        <v>1</v>
      </c>
      <c r="K36" s="13"/>
      <c r="L36" s="42">
        <f>E36*Q36*J36</f>
        <v>0</v>
      </c>
      <c r="M36" s="5"/>
      <c r="Q36" s="24">
        <v>0.35</v>
      </c>
      <c r="R36" s="24">
        <v>0.05</v>
      </c>
    </row>
    <row r="37" spans="1:18" ht="21" customHeight="1" x14ac:dyDescent="0.25">
      <c r="A37" s="4"/>
      <c r="B37" s="123" t="s">
        <v>40</v>
      </c>
      <c r="C37" s="124"/>
      <c r="D37" s="13"/>
      <c r="E37" s="15">
        <f>SUM(E13:E16)</f>
        <v>0</v>
      </c>
      <c r="F37" s="13"/>
      <c r="G37" s="44" t="s">
        <v>37</v>
      </c>
      <c r="H37" s="74">
        <v>1</v>
      </c>
      <c r="I37" s="13"/>
      <c r="J37" s="14">
        <f t="shared" si="11"/>
        <v>1</v>
      </c>
      <c r="K37" s="13"/>
      <c r="L37" s="38">
        <f>E37*H37*J37*R36</f>
        <v>0</v>
      </c>
      <c r="M37" s="5"/>
    </row>
    <row r="38" spans="1:18" x14ac:dyDescent="0.25">
      <c r="A38" s="4"/>
      <c r="B38" s="93" t="s">
        <v>21</v>
      </c>
      <c r="C38" s="94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25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25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25">
      <c r="A41" s="4"/>
      <c r="B41" s="29" t="s">
        <v>44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9.9499999999999993" customHeight="1" x14ac:dyDescent="0.25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25">
      <c r="A43" s="4"/>
      <c r="B43" s="98" t="s">
        <v>24</v>
      </c>
      <c r="C43" s="99"/>
      <c r="D43" s="99"/>
      <c r="E43" s="99"/>
      <c r="F43" s="99"/>
      <c r="G43" s="99"/>
      <c r="H43" s="99"/>
      <c r="I43" s="99"/>
      <c r="J43" s="99"/>
      <c r="K43" s="99"/>
      <c r="L43" s="100"/>
      <c r="M43" s="32"/>
    </row>
    <row r="44" spans="1:18" ht="19.5" customHeight="1" x14ac:dyDescent="0.25">
      <c r="A44" s="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32"/>
    </row>
    <row r="45" spans="1:18" ht="17.649999999999999" customHeight="1" x14ac:dyDescent="0.25">
      <c r="A45" s="4"/>
      <c r="B45" s="109" t="s">
        <v>25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32"/>
    </row>
    <row r="46" spans="1:18" ht="30" customHeight="1" x14ac:dyDescent="0.25">
      <c r="A46" s="4"/>
      <c r="B46" s="125" t="s">
        <v>26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32"/>
    </row>
    <row r="47" spans="1:18" ht="16.899999999999999" customHeight="1" x14ac:dyDescent="0.25">
      <c r="A47" s="4"/>
      <c r="B47" s="95"/>
      <c r="C47" s="96"/>
      <c r="D47" s="96"/>
      <c r="E47" s="97"/>
      <c r="F47" s="6"/>
      <c r="G47" s="95"/>
      <c r="H47" s="96"/>
      <c r="I47" s="96"/>
      <c r="J47" s="97"/>
      <c r="K47" s="6"/>
      <c r="L47" s="53"/>
      <c r="M47" s="32"/>
    </row>
    <row r="48" spans="1:18" ht="15.75" customHeight="1" x14ac:dyDescent="0.25">
      <c r="A48" s="4"/>
      <c r="B48" s="108" t="s">
        <v>27</v>
      </c>
      <c r="C48" s="108"/>
      <c r="D48" s="108"/>
      <c r="E48" s="6"/>
      <c r="F48" s="6"/>
      <c r="G48" s="108" t="s">
        <v>28</v>
      </c>
      <c r="H48" s="108"/>
      <c r="I48" s="108"/>
      <c r="J48" s="108"/>
      <c r="K48" s="6"/>
      <c r="L48" s="35" t="s">
        <v>29</v>
      </c>
      <c r="M48" s="32"/>
    </row>
    <row r="49" spans="1:13" ht="17.25" customHeight="1" x14ac:dyDescent="0.25">
      <c r="A49" s="36"/>
      <c r="B49" s="134" t="s">
        <v>30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34"/>
    </row>
    <row r="51" spans="1:13" x14ac:dyDescent="0.25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43</xdr:row>
                    <xdr:rowOff>9525</xdr:rowOff>
                  </from>
                  <to>
                    <xdr:col>4</xdr:col>
                    <xdr:colOff>609600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7</xdr:col>
                    <xdr:colOff>142875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9525</xdr:rowOff>
                  </from>
                  <to>
                    <xdr:col>9</xdr:col>
                    <xdr:colOff>666750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9525</xdr:rowOff>
                  </from>
                  <to>
                    <xdr:col>11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cp:lastPrinted>2018-10-04T21:57:44Z</cp:lastPrinted>
  <dcterms:created xsi:type="dcterms:W3CDTF">2013-08-27T20:06:04Z</dcterms:created>
  <dcterms:modified xsi:type="dcterms:W3CDTF">2019-04-24T18:33:45Z</dcterms:modified>
</cp:coreProperties>
</file>